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<sst xmlns="http://schemas.openxmlformats.org/spreadsheetml/2006/main" count="44" uniqueCount="40">
  <si>
    <t>Sale Order : AZ/WALMART/20-21/0056</t>
  </si>
  <si>
    <t>0 TO 30CT</t>
  </si>
  <si>
    <t>70-71%</t>
  </si>
  <si>
    <t xml:space="preserve">Product : </t>
  </si>
  <si>
    <t>UOM</t>
  </si>
  <si>
    <t>LB</t>
  </si>
  <si>
    <t>31CT-40CT</t>
  </si>
  <si>
    <t>69-70%</t>
  </si>
  <si>
    <t>Product / Order Qnty</t>
  </si>
  <si>
    <t>VRHLPDTOFF</t>
  </si>
  <si>
    <t>41CT-60CT</t>
  </si>
  <si>
    <t>68-69%</t>
  </si>
  <si>
    <t>Grade</t>
  </si>
  <si>
    <t>Min</t>
  </si>
  <si>
    <t>Max</t>
  </si>
  <si>
    <t>61CT-70CT</t>
  </si>
  <si>
    <t>71CT -90CT</t>
  </si>
  <si>
    <t>66-67%</t>
  </si>
  <si>
    <t>Net wt. per LB</t>
  </si>
  <si>
    <t>91CT-100CT</t>
  </si>
  <si>
    <t>64-66%</t>
  </si>
  <si>
    <t>Ratio Calculation</t>
  </si>
  <si>
    <t xml:space="preserve">101-140CT </t>
  </si>
  <si>
    <t>64-65%</t>
  </si>
  <si>
    <t>HL</t>
  </si>
  <si>
    <t>140 DOWN</t>
  </si>
  <si>
    <t>62-63%</t>
  </si>
  <si>
    <t>Value Addition (PD)</t>
  </si>
  <si>
    <t>Soaking +</t>
  </si>
  <si>
    <t xml:space="preserve">Cooking </t>
  </si>
  <si>
    <t>IQF</t>
  </si>
  <si>
    <t>Total</t>
  </si>
  <si>
    <t>Present</t>
  </si>
  <si>
    <t>Ratio</t>
  </si>
  <si>
    <t>Net Wt. (Net wt. per LB*Ratio)</t>
  </si>
  <si>
    <t>Count per KG (1000/ Weight per KG)</t>
  </si>
  <si>
    <t>Raw Material Required in lbs</t>
  </si>
  <si>
    <t>Raw Material Required in KGS</t>
  </si>
  <si>
    <t>Available Qnty</t>
  </si>
  <si>
    <t>To be Procured Qty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</si>
</sst>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0.0%"/>
  </numFmts>
  <fonts count="2">
    <font>
      <sz val="11.0"/>
      <color rgb="FF000000"/>
      <name val="Calibri"/>
    </font>
    <font/>
  </fonts>
  <fills count="9">
    <fill>
      <patternFill patternType="none"/>
    </fill>
    <fill>
      <patternFill patternType="lightGray"/>
    </fill>
    <fill>
      <patternFill patternType="solid">
        <fgColor rgb="FFED7D31"/>
        <bgColor rgb="FFED7D31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FFD965"/>
        <bgColor rgb="FFFFD965"/>
      </patternFill>
    </fill>
    <fill>
      <patternFill patternType="solid">
        <fgColor rgb="FFAEABAB"/>
        <bgColor rgb="FFAEABAB"/>
      </patternFill>
    </fill>
    <fill>
      <patternFill patternType="solid">
        <fgColor rgb="FF92D050"/>
        <bgColor rgb="FF92D050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horizontal="center"/>
    </xf>
    <xf borderId="2" fillId="0" fontId="1" numFmtId="0" xfId="0" applyBorder="1" applyFont="1"/>
    <xf borderId="3" fillId="0" fontId="1" numFmtId="0" xfId="0" applyBorder="1" applyFont="1"/>
    <xf borderId="4" fillId="3" fontId="0" numFmtId="0" xfId="0" applyBorder="1" applyFill="1" applyFont="1"/>
    <xf borderId="4" fillId="4" fontId="0" numFmtId="0" xfId="0" applyAlignment="1" applyBorder="1" applyFill="1" applyFont="1">
      <alignment horizontal="center" vertical="center"/>
    </xf>
    <xf borderId="4" fillId="3" fontId="0" numFmtId="9" xfId="0" applyBorder="1" applyFont="1" applyNumberFormat="1"/>
    <xf borderId="4" fillId="5" fontId="0" numFmtId="0" xfId="0" applyAlignment="1" applyBorder="1" applyFill="1" applyFont="1">
      <alignment horizontal="center" vertical="center"/>
    </xf>
    <xf borderId="4" fillId="5" fontId="0" numFmtId="164" xfId="0" applyAlignment="1" applyBorder="1" applyFont="1" applyNumberFormat="1">
      <alignment horizontal="center" vertical="center"/>
    </xf>
    <xf borderId="4" fillId="6" fontId="0" numFmtId="0" xfId="0" applyAlignment="1" applyBorder="1" applyFill="1" applyFont="1">
      <alignment horizontal="center" vertical="center"/>
    </xf>
    <xf borderId="4" fillId="6" fontId="0" numFmtId="164" xfId="0" applyAlignment="1" applyBorder="1" applyFont="1" applyNumberFormat="1">
      <alignment horizontal="center" vertical="center"/>
    </xf>
    <xf borderId="5" fillId="0" fontId="0" numFmtId="0" xfId="0" applyAlignment="1" applyBorder="1" applyFont="1">
      <alignment horizontal="center" vertical="center"/>
    </xf>
    <xf borderId="4" fillId="7" fontId="0" numFmtId="0" xfId="0" applyAlignment="1" applyBorder="1" applyFill="1" applyFont="1">
      <alignment horizontal="center" vertical="center"/>
    </xf>
    <xf borderId="6" fillId="0" fontId="1" numFmtId="0" xfId="0" applyBorder="1" applyFont="1"/>
    <xf borderId="4" fillId="0" fontId="0" numFmtId="0" xfId="0" applyAlignment="1" applyBorder="1" applyFont="1">
      <alignment horizontal="center" vertical="center"/>
    </xf>
    <xf borderId="4" fillId="0" fontId="0" numFmtId="0" xfId="0" applyBorder="1" applyFont="1"/>
    <xf borderId="4" fillId="0" fontId="0" numFmtId="2" xfId="0" applyBorder="1" applyFont="1" applyNumberFormat="1"/>
    <xf borderId="4" fillId="0" fontId="0" numFmtId="9" xfId="0" applyBorder="1" applyFont="1" applyNumberFormat="1"/>
    <xf borderId="4" fillId="0" fontId="0" numFmtId="165" xfId="0" applyBorder="1" applyFont="1" applyNumberFormat="1"/>
    <xf borderId="7" fillId="3" fontId="0" numFmtId="0" xfId="0" applyBorder="1" applyFont="1"/>
    <xf borderId="7" fillId="3" fontId="0" numFmtId="9" xfId="0" applyBorder="1" applyFont="1" applyNumberFormat="1"/>
    <xf borderId="4" fillId="0" fontId="0" numFmtId="1" xfId="0" applyBorder="1" applyFont="1" applyNumberFormat="1"/>
    <xf borderId="4" fillId="8" fontId="0" numFmtId="164" xfId="0" applyBorder="1" applyFill="1" applyFont="1" applyNumberFormat="1"/>
    <xf borderId="4" fillId="0" fontId="0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86"/>
    <col customWidth="1" min="2" max="2" width="12.43"/>
    <col customWidth="1" min="3" max="3" width="11.0"/>
    <col customWidth="1" min="4" max="4" width="12.43"/>
    <col customWidth="1" min="5" max="5" width="11.71"/>
    <col customWidth="1" min="6" max="7" width="8.71"/>
    <col customWidth="1" min="8" max="8" width="11.0"/>
    <col customWidth="1" min="9" max="9" width="10.14"/>
    <col customWidth="1" min="10" max="13" width="8.71"/>
  </cols>
  <sheetData>
    <row r="1">
      <c r="A1" s="1" t="s">
        <v>0</v>
      </c>
      <c r="B1" s="2"/>
      <c r="C1" s="2"/>
      <c r="D1" s="2"/>
      <c r="E1" s="3"/>
      <c r="H1" s="4" t="s">
        <v>1</v>
      </c>
      <c r="I1" s="4" t="s">
        <v>2</v>
      </c>
      <c r="J1">
        <v>70.5</v>
      </c>
    </row>
    <row r="2">
      <c r="A2" s="5" t="s">
        <v>3</v>
      </c>
      <c r="B2" s="5" t="s">
        <v>4</v>
      </c>
      <c r="C2" s="5" t="s">
        <v>5</v>
      </c>
      <c r="D2" s="5">
        <v>454.0</v>
      </c>
      <c r="E2" s="5"/>
      <c r="H2" s="4" t="s">
        <v>6</v>
      </c>
      <c r="I2" s="6" t="s">
        <v>7</v>
      </c>
      <c r="J2">
        <v>69.5</v>
      </c>
    </row>
    <row r="3">
      <c r="A3" s="7" t="s">
        <v>8</v>
      </c>
      <c r="B3" s="7" t="s">
        <v>9</v>
      </c>
      <c r="C3" s="8">
        <v>10000.0</v>
      </c>
      <c r="D3" s="9" t="s">
        <v>9</v>
      </c>
      <c r="E3" s="10">
        <v>20000.0</v>
      </c>
      <c r="H3" s="4" t="s">
        <v>10</v>
      </c>
      <c r="I3" s="6" t="s">
        <v>11</v>
      </c>
      <c r="J3">
        <v>68.5</v>
      </c>
    </row>
    <row r="4">
      <c r="A4" s="11" t="s">
        <v>12</v>
      </c>
      <c r="B4" s="12" t="s">
        <v>13</v>
      </c>
      <c r="C4" s="12" t="s">
        <v>14</v>
      </c>
      <c r="D4" s="12" t="s">
        <v>13</v>
      </c>
      <c r="E4" s="12" t="s">
        <v>14</v>
      </c>
      <c r="H4" s="4" t="s">
        <v>15</v>
      </c>
      <c r="I4" s="6" t="s">
        <v>11</v>
      </c>
      <c r="J4">
        <v>68.5</v>
      </c>
    </row>
    <row r="5">
      <c r="A5" s="13"/>
      <c r="B5" s="14">
        <v>21.0</v>
      </c>
      <c r="C5" s="14">
        <v>30.0</v>
      </c>
      <c r="D5" s="14">
        <v>31.0</v>
      </c>
      <c r="E5" s="14">
        <v>40.0</v>
      </c>
      <c r="H5" s="4" t="s">
        <v>16</v>
      </c>
      <c r="I5" s="6" t="s">
        <v>17</v>
      </c>
      <c r="J5">
        <v>66.5</v>
      </c>
    </row>
    <row r="6">
      <c r="A6" s="15" t="s">
        <v>18</v>
      </c>
      <c r="B6" s="16" t="str">
        <f>D2/B5</f>
        <v>21.62</v>
      </c>
      <c r="C6" s="16" t="str">
        <f>D2/C5</f>
        <v>15.13</v>
      </c>
      <c r="D6" s="16" t="str">
        <f>D2/D5</f>
        <v>14.65</v>
      </c>
      <c r="E6" s="15" t="str">
        <f>D2/E5</f>
        <v>11.35</v>
      </c>
      <c r="H6" s="4" t="s">
        <v>19</v>
      </c>
      <c r="I6" s="6" t="s">
        <v>20</v>
      </c>
      <c r="J6">
        <v>64.5</v>
      </c>
    </row>
    <row r="7">
      <c r="A7" s="15" t="s">
        <v>21</v>
      </c>
      <c r="B7" s="17">
        <v>1.0</v>
      </c>
      <c r="C7" s="15">
        <v>1000.0</v>
      </c>
      <c r="D7" s="17"/>
      <c r="E7" s="15"/>
      <c r="H7" s="4" t="s">
        <v>22</v>
      </c>
      <c r="I7" s="6" t="s">
        <v>23</v>
      </c>
      <c r="J7">
        <v>64.5</v>
      </c>
    </row>
    <row r="8">
      <c r="A8" s="15" t="s">
        <v>24</v>
      </c>
      <c r="B8" s="18">
        <v>0.705</v>
      </c>
      <c r="C8" s="15" t="str">
        <f>B8*C7</f>
        <v>705</v>
      </c>
      <c r="D8" s="17"/>
      <c r="E8" s="15"/>
      <c r="H8" s="19" t="s">
        <v>25</v>
      </c>
      <c r="I8" s="20" t="s">
        <v>26</v>
      </c>
      <c r="J8">
        <v>62.5</v>
      </c>
    </row>
    <row r="9">
      <c r="A9" s="15" t="s">
        <v>27</v>
      </c>
      <c r="B9" s="17">
        <v>0.82</v>
      </c>
      <c r="C9" s="15" t="str">
        <f t="shared" ref="C9:C12" si="1">C8*B9</f>
        <v>578.1</v>
      </c>
      <c r="D9" s="17"/>
      <c r="E9" s="15"/>
    </row>
    <row r="10">
      <c r="A10" s="15" t="s">
        <v>28</v>
      </c>
      <c r="B10" s="17">
        <v>1.05</v>
      </c>
      <c r="C10" s="15" t="str">
        <f t="shared" si="1"/>
        <v>607.005</v>
      </c>
      <c r="D10" s="17"/>
      <c r="E10" s="15"/>
    </row>
    <row r="11">
      <c r="A11" s="15" t="s">
        <v>29</v>
      </c>
      <c r="B11" s="17">
        <v>0.82</v>
      </c>
      <c r="C11" s="16" t="str">
        <f t="shared" si="1"/>
        <v>497.74</v>
      </c>
      <c r="D11" s="17"/>
      <c r="E11" s="16"/>
    </row>
    <row r="12">
      <c r="A12" s="15" t="s">
        <v>30</v>
      </c>
      <c r="B12" s="17">
        <v>0.99</v>
      </c>
      <c r="C12" s="16" t="str">
        <f t="shared" si="1"/>
        <v>492.77</v>
      </c>
      <c r="D12" s="17"/>
      <c r="E12" s="16"/>
      <c r="K12" t="s">
        <v>31</v>
      </c>
      <c r="L12" t="s">
        <v>32</v>
      </c>
    </row>
    <row r="13">
      <c r="A13" s="15" t="s">
        <v>33</v>
      </c>
      <c r="B13" s="15"/>
      <c r="C13" s="16" t="str">
        <f>C7/C12</f>
        <v>2.03</v>
      </c>
      <c r="D13" s="15"/>
      <c r="E13" s="16" t="str">
        <f>C7/C12</f>
        <v>2.03</v>
      </c>
      <c r="K13">
        <v>120.0</v>
      </c>
      <c r="L13">
        <v>80.0</v>
      </c>
      <c r="M13" t="str">
        <f>L13/K13%</f>
        <v>66.66666667</v>
      </c>
    </row>
    <row r="14">
      <c r="A14" s="15" t="s">
        <v>34</v>
      </c>
      <c r="B14" s="16" t="str">
        <f>B6*C13</f>
        <v>43.87</v>
      </c>
      <c r="C14" s="16" t="str">
        <f>C13*C6</f>
        <v>30.71</v>
      </c>
      <c r="D14" s="16" t="str">
        <f>D6*E13</f>
        <v>29.72</v>
      </c>
      <c r="E14" s="16" t="str">
        <f>E13*E6</f>
        <v>23.03</v>
      </c>
    </row>
    <row r="15">
      <c r="A15" s="15" t="s">
        <v>35</v>
      </c>
      <c r="B15" s="16" t="str">
        <f t="shared" ref="B15:E15" si="2">1000/B14</f>
        <v>22.79</v>
      </c>
      <c r="C15" s="16" t="str">
        <f t="shared" si="2"/>
        <v>32.56</v>
      </c>
      <c r="D15" s="16" t="str">
        <f t="shared" si="2"/>
        <v>33.65</v>
      </c>
      <c r="E15" s="16" t="str">
        <f t="shared" si="2"/>
        <v>43.42</v>
      </c>
    </row>
    <row r="16">
      <c r="A16" s="15" t="s">
        <v>36</v>
      </c>
      <c r="B16" s="15"/>
      <c r="C16" s="21" t="str">
        <f>C3*2.1</f>
        <v>21000</v>
      </c>
      <c r="D16" s="21"/>
      <c r="E16" s="21" t="str">
        <f>E13*E3</f>
        <v>40587</v>
      </c>
    </row>
    <row r="17">
      <c r="A17" s="15" t="s">
        <v>37</v>
      </c>
      <c r="B17" s="15"/>
      <c r="C17" s="21" t="str">
        <f>C16/(1000/454)</f>
        <v>9534</v>
      </c>
      <c r="D17" s="21"/>
      <c r="E17" s="21" t="str">
        <f>E16/(1000/454)</f>
        <v>18427</v>
      </c>
    </row>
    <row r="18">
      <c r="A18" s="15" t="s">
        <v>38</v>
      </c>
      <c r="B18" s="15"/>
      <c r="C18" s="21">
        <v>1000.0</v>
      </c>
      <c r="D18" s="21"/>
      <c r="E18" s="21">
        <v>1500.0</v>
      </c>
    </row>
    <row r="19">
      <c r="A19" s="15" t="s">
        <v>39</v>
      </c>
      <c r="B19" s="15"/>
      <c r="C19" s="22" t="str">
        <f t="shared" ref="C19:E19" si="3">C17-C18</f>
        <v>  8,534 </v>
      </c>
      <c r="D19" s="23" t="str">
        <f t="shared" si="3"/>
        <v>  -   </v>
      </c>
      <c r="E19" s="22" t="str">
        <f t="shared" si="3"/>
        <v>  16,927 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4:A5"/>
    <mergeCell ref="A1:E1"/>
  </mergeCells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by adguard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2021-03-19T12:28:42Z</dcterms:created>
  <dc:creator>win10</dc:creator>
  <cp:lastModifiedBy>win10</cp:lastModifiedBy>
  <dcterms:modified xsi:type="dcterms:W3CDTF">2021-03-19T16:18:14Z</dcterms:modified>
</cp:coreProperties>
</file>